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バドミントン部\埼玉県学生2025\"/>
    </mc:Choice>
  </mc:AlternateContent>
  <xr:revisionPtr revIDLastSave="0" documentId="8_{AB849AC6-AA4F-481D-8C0E-79996C1CB004}" xr6:coauthVersionLast="47" xr6:coauthVersionMax="47" xr10:uidLastSave="{00000000-0000-0000-0000-000000000000}"/>
  <bookViews>
    <workbookView xWindow="-110" yWindow="-110" windowWidth="19420" windowHeight="10300" xr2:uid="{90698285-8C34-4028-8A1A-486832F7C111}"/>
  </bookViews>
  <sheets>
    <sheet name="シングルス" sheetId="1" r:id="rId1"/>
    <sheet name="ダブルス" sheetId="2" r:id="rId2"/>
    <sheet name="確認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" i="3" l="1"/>
  <c r="AE12" i="3" l="1"/>
  <c r="AE11" i="3"/>
  <c r="AE8" i="3"/>
  <c r="AE7" i="3"/>
  <c r="O12" i="3"/>
  <c r="O11" i="3"/>
  <c r="O10" i="3"/>
  <c r="AE10" i="3" s="1"/>
  <c r="O9" i="3"/>
  <c r="AE9" i="3" s="1"/>
  <c r="O8" i="3"/>
  <c r="O7" i="3"/>
  <c r="O6" i="3"/>
  <c r="AE6" i="3" s="1"/>
  <c r="O5" i="3"/>
  <c r="AC13" i="3" l="1"/>
  <c r="J15" i="2"/>
  <c r="J14" i="2"/>
  <c r="J13" i="2"/>
  <c r="J12" i="2"/>
  <c r="J11" i="2"/>
  <c r="J10" i="2"/>
  <c r="J9" i="2"/>
  <c r="J8" i="2"/>
  <c r="J7" i="2"/>
  <c r="J6" i="2"/>
  <c r="I15" i="2"/>
  <c r="I14" i="2"/>
  <c r="I13" i="2"/>
  <c r="I12" i="2"/>
  <c r="I11" i="2"/>
  <c r="I10" i="2"/>
  <c r="I9" i="2"/>
  <c r="I8" i="2"/>
  <c r="I7" i="2"/>
  <c r="I6" i="2"/>
  <c r="D4" i="2"/>
  <c r="D3" i="2"/>
  <c r="E3" i="2"/>
  <c r="F6" i="1"/>
  <c r="F7" i="1"/>
  <c r="F8" i="1"/>
  <c r="F9" i="1"/>
  <c r="F10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<sst xmlns="http://schemas.openxmlformats.org/spreadsheetml/2006/main" count="62" uniqueCount="37">
  <si>
    <t>大学名</t>
    <rPh sb="0" eb="3">
      <t>ダイガクメイ</t>
    </rPh>
    <phoneticPr fontId="1"/>
  </si>
  <si>
    <t>男・女</t>
    <rPh sb="0" eb="1">
      <t>オトコ</t>
    </rPh>
    <rPh sb="2" eb="3">
      <t>オンナ</t>
    </rPh>
    <phoneticPr fontId="1"/>
  </si>
  <si>
    <t>代表者氏名</t>
    <rPh sb="0" eb="3">
      <t>ダイヒョウシャ</t>
    </rPh>
    <rPh sb="3" eb="5">
      <t>シメイ</t>
    </rPh>
    <phoneticPr fontId="1"/>
  </si>
  <si>
    <t>順位</t>
    <rPh sb="0" eb="2">
      <t>ジュンイ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</si>
  <si>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</si>
  <si>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</si>
  <si>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</si>
  <si>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日本バドミントン協会登録番号</t>
    <rPh sb="0" eb="2">
      <t>ニホン</t>
    </rPh>
    <rPh sb="8" eb="10">
      <t>キョウカイ</t>
    </rPh>
    <rPh sb="10" eb="14">
      <t>トウロクバンゴウ</t>
    </rPh>
    <phoneticPr fontId="1"/>
  </si>
  <si>
    <t>出場する種目・部</t>
    <rPh sb="0" eb="2">
      <t>シュツジョウ</t>
    </rPh>
    <rPh sb="4" eb="6">
      <t>シュモク</t>
    </rPh>
    <rPh sb="7" eb="8">
      <t>ブ</t>
    </rPh>
    <phoneticPr fontId="1"/>
  </si>
  <si>
    <t>氏名1</t>
    <rPh sb="0" eb="2">
      <t>シメイ</t>
    </rPh>
    <phoneticPr fontId="1"/>
  </si>
  <si>
    <t>氏名2</t>
    <rPh sb="0" eb="2">
      <t>シメイ</t>
    </rPh>
    <phoneticPr fontId="1"/>
  </si>
  <si>
    <t>所属1</t>
    <rPh sb="0" eb="2">
      <t>ショゾク</t>
    </rPh>
    <phoneticPr fontId="1"/>
  </si>
  <si>
    <t>所属2</t>
    <rPh sb="0" eb="2">
      <t>ショゾク</t>
    </rPh>
    <phoneticPr fontId="1"/>
  </si>
  <si>
    <t>日本バドミントン協会登録番号1</t>
    <rPh sb="0" eb="2">
      <t>ニホン</t>
    </rPh>
    <rPh sb="8" eb="14">
      <t>キョウカイトウロクバンゴウ</t>
    </rPh>
    <phoneticPr fontId="1"/>
  </si>
  <si>
    <t>日本バドミントン協会登録番号2</t>
    <rPh sb="0" eb="2">
      <t>ニホン</t>
    </rPh>
    <rPh sb="8" eb="14">
      <t>キョウカイトウロクバンゴウ</t>
    </rPh>
    <phoneticPr fontId="1"/>
  </si>
  <si>
    <t>学年1</t>
    <rPh sb="0" eb="2">
      <t>ガクネン</t>
    </rPh>
    <phoneticPr fontId="1"/>
  </si>
  <si>
    <t>学年2</t>
    <rPh sb="0" eb="2">
      <t>ガクネン</t>
    </rPh>
    <phoneticPr fontId="1"/>
  </si>
  <si>
    <t>出場種目</t>
    <rPh sb="0" eb="4">
      <t>シュツジョウシュモク</t>
    </rPh>
    <phoneticPr fontId="1"/>
  </si>
  <si>
    <t>男子シングルス １部</t>
    <rPh sb="0" eb="2">
      <t>ダンシ</t>
    </rPh>
    <rPh sb="9" eb="10">
      <t>ブ</t>
    </rPh>
    <phoneticPr fontId="1"/>
  </si>
  <si>
    <t>男子シングルス ２部</t>
    <rPh sb="0" eb="2">
      <t>ダンシ</t>
    </rPh>
    <rPh sb="9" eb="10">
      <t>ブ</t>
    </rPh>
    <phoneticPr fontId="1"/>
  </si>
  <si>
    <t>男子ダブルス １部</t>
    <rPh sb="0" eb="2">
      <t>ダンシ</t>
    </rPh>
    <rPh sb="8" eb="9">
      <t>ブ</t>
    </rPh>
    <phoneticPr fontId="1"/>
  </si>
  <si>
    <t>男子ダブルス ２部</t>
    <rPh sb="0" eb="2">
      <t>ダンシ</t>
    </rPh>
    <rPh sb="8" eb="9">
      <t>ブ</t>
    </rPh>
    <phoneticPr fontId="1"/>
  </si>
  <si>
    <t>女子シングルス １部</t>
    <rPh sb="0" eb="2">
      <t>ジョシ</t>
    </rPh>
    <rPh sb="9" eb="10">
      <t>ブ</t>
    </rPh>
    <phoneticPr fontId="1"/>
  </si>
  <si>
    <t>女子シングルス ２部</t>
    <rPh sb="0" eb="2">
      <t>ジョシ</t>
    </rPh>
    <rPh sb="9" eb="10">
      <t>ブ</t>
    </rPh>
    <phoneticPr fontId="1"/>
  </si>
  <si>
    <t>女子ダブルス １部</t>
    <rPh sb="0" eb="2">
      <t>ジョシ</t>
    </rPh>
    <rPh sb="8" eb="9">
      <t>ブ</t>
    </rPh>
    <phoneticPr fontId="1"/>
  </si>
  <si>
    <t>女子ダブルス ２部</t>
    <rPh sb="0" eb="2">
      <t>ジョシ</t>
    </rPh>
    <rPh sb="8" eb="9">
      <t>ブ</t>
    </rPh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</si>
  <si>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</si>
  <si>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</si>
  <si>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</si>
  <si>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</si>
  <si>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</si>
  <si>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</si>
  <si>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出場種目・支払い金額確認</t>
    <rPh sb="0" eb="4">
      <t>シュツジョウシュモク</t>
    </rPh>
    <rPh sb="5" eb="7">
      <t>シハラ</t>
    </rPh>
    <rPh sb="8" eb="10">
      <t>キンガク</t>
    </rPh>
    <rPh sb="10" eb="11">
      <t>カク</t>
    </rPh>
    <phoneticPr fontId="1"/>
  </si>
  <si>
    <t>担当者氏名</t>
    <rPh sb="0" eb="3">
      <t>タントウシャ</t>
    </rPh>
    <rPh sb="3" eb="5">
      <t>シメイ</t>
    </rPh>
    <phoneticPr fontId="1"/>
  </si>
  <si>
    <t>携帯電話番号</t>
    <rPh sb="0" eb="6">
      <t>ケイタイデンワバンゴウ</t>
    </rPh>
    <phoneticPr fontId="1"/>
  </si>
  <si>
    <t>メールアドレス(PC)</t>
    <phoneticPr fontId="1"/>
  </si>
  <si>
    <t>メールアドレス(携帯)</t>
    <rPh sb="8" eb="10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</si>
</sst>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8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2" borderId="0" xfId="0" applyFill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4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24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right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center" vertical="center"/>
    </xf>
    <xf numFmtId="0" fontId="0" fillId="2" borderId="26" xfId="0" applyFill="1" applyBorder="1" applyProtection="1">
      <alignment vertical="center"/>
    </xf>
    <xf numFmtId="0" fontId="0" fillId="2" borderId="27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right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29" xfId="0" applyFill="1" applyBorder="1" applyProtection="1">
      <alignment vertical="center"/>
    </xf>
    <xf numFmtId="0" fontId="0" fillId="2" borderId="30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right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32" xfId="0" applyFill="1" applyBorder="1" applyProtection="1">
      <alignment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427A-98B0-47C8-935C-717184BC8AD1}">
  <dimension ref="B2:J41"/>
  <sheetViews>
    <sheetView tabSelected="1" topLeftCell="A3" zoomScale="50" workbookViewId="0">
      <selection activeCell="C25" sqref="C25"/>
    </sheetView>
  </sheetViews>
  <sheetFormatPr defaultColWidth="0" defaultRowHeight="18" x14ac:dyDescent="0.55000000000000004"/>
  <cols>
    <col min="1" max="1" width="8.6640625" style="4" customWidth="1"/>
    <col min="2" max="2" width="11.58203125" style="4" customWidth="1"/>
    <col min="3" max="3" width="17" style="4" customWidth="1"/>
    <col min="4" max="4" width="6.58203125" style="4" customWidth="1"/>
    <col min="5" max="5" width="11.83203125" style="4" customWidth="1"/>
    <col min="6" max="6" width="15.5" style="4" customWidth="1"/>
    <col min="7" max="7" width="8.6640625" style="4" customWidth="1"/>
    <col min="8" max="8" width="26.58203125" style="4" customWidth="1"/>
    <col min="9" max="10" width="8.6640625" style="4" customWidth="1"/>
    <col min="11" max="16384" width="8.6640625" style="4" hidden="1"/>
  </cols>
  <sheetData>
    <row r="2" spans="2:8" ht="18.5" thickBot="1" x14ac:dyDescent="0.6"/>
    <row r="3" spans="2:8" ht="18.5" thickBot="1" x14ac:dyDescent="0.6">
      <c r="B3" s="18" t="s">
        <v>0</v>
      </c>
      <c r="C3" s="1"/>
      <c r="D3" s="1" t="s">
        <v>1</v>
      </c>
    </row>
    <row r="4" spans="2:8" ht="18.5" thickBot="1" x14ac:dyDescent="0.6">
      <c r="B4" s="18" t="s">
        <v>2</v>
      </c>
      <c r="C4" s="2"/>
      <c r="D4" s="3"/>
    </row>
    <row r="5" spans="2:8" ht="18.5" thickBot="1" x14ac:dyDescent="0.6">
      <c r="B5" s="14" t="s">
        <v>3</v>
      </c>
      <c r="C5" s="15" t="s">
        <v>8</v>
      </c>
      <c r="D5" s="16" t="s">
        <v>4</v>
      </c>
      <c r="E5" s="16"/>
      <c r="F5" s="15" t="s">
        <v>5</v>
      </c>
      <c r="G5" s="15" t="s">
        <v>6</v>
      </c>
      <c r="H5" s="17" t="s">
        <v>7</v>
      </c>
    </row>
    <row r="6" spans="2:8" x14ac:dyDescent="0.55000000000000004">
      <c r="B6" s="20">
        <v>1</v>
      </c>
      <c r="C6" s="8"/>
      <c r="D6" s="5"/>
      <c r="E6" s="5"/>
      <c r="F6" s="8" t="str">
        <f>IF(D6="","",$C$3)</f>
        <v/>
      </c>
      <c r="G6" s="8"/>
      <c r="H6" s="9"/>
    </row>
    <row r="7" spans="2:8" x14ac:dyDescent="0.55000000000000004">
      <c r="B7" s="21">
        <v>2</v>
      </c>
      <c r="C7" s="10"/>
      <c r="D7" s="6"/>
      <c r="E7" s="6"/>
      <c r="F7" s="10" t="str">
        <f>IF(D7="","",$C$3)</f>
        <v/>
      </c>
      <c r="G7" s="10"/>
      <c r="H7" s="11"/>
    </row>
    <row r="8" spans="2:8" x14ac:dyDescent="0.55000000000000004">
      <c r="B8" s="21">
        <v>3</v>
      </c>
      <c r="C8" s="10"/>
      <c r="D8" s="6"/>
      <c r="E8" s="6"/>
      <c r="F8" s="10" t="str">
        <f t="shared" ref="F8:F25" si="0">IF(D8="","",$C$3)</f>
        <v/>
      </c>
      <c r="G8" s="10"/>
      <c r="H8" s="11"/>
    </row>
    <row r="9" spans="2:8" x14ac:dyDescent="0.55000000000000004">
      <c r="B9" s="21">
        <v>4</v>
      </c>
      <c r="C9" s="10"/>
      <c r="D9" s="6"/>
      <c r="E9" s="6"/>
      <c r="F9" s="10" t="str">
        <f t="shared" si="0"/>
        <v/>
      </c>
      <c r="G9" s="10"/>
      <c r="H9" s="11"/>
    </row>
    <row r="10" spans="2:8" x14ac:dyDescent="0.55000000000000004">
      <c r="B10" s="21">
        <v>5</v>
      </c>
      <c r="C10" s="10"/>
      <c r="D10" s="6"/>
      <c r="E10" s="6"/>
      <c r="F10" s="10" t="str">
        <f t="shared" si="0"/>
        <v/>
      </c>
      <c r="G10" s="10"/>
      <c r="H10" s="11"/>
    </row>
    <row r="11" spans="2:8" x14ac:dyDescent="0.55000000000000004">
      <c r="B11" s="21">
        <v>6</v>
      </c>
      <c r="C11" s="10"/>
      <c r="D11" s="6"/>
      <c r="E11" s="6"/>
      <c r="F11" s="10" t="str">
        <f t="shared" si="0"/>
        <v/>
      </c>
      <c r="G11" s="10"/>
      <c r="H11" s="11"/>
    </row>
    <row r="12" spans="2:8" x14ac:dyDescent="0.55000000000000004">
      <c r="B12" s="21">
        <v>7</v>
      </c>
      <c r="C12" s="10"/>
      <c r="D12" s="6"/>
      <c r="E12" s="6"/>
      <c r="F12" s="10" t="str">
        <f t="shared" si="0"/>
        <v/>
      </c>
      <c r="G12" s="10"/>
      <c r="H12" s="11"/>
    </row>
    <row r="13" spans="2:8" x14ac:dyDescent="0.55000000000000004">
      <c r="B13" s="21">
        <v>8</v>
      </c>
      <c r="C13" s="10"/>
      <c r="D13" s="6"/>
      <c r="E13" s="6"/>
      <c r="F13" s="10" t="str">
        <f t="shared" si="0"/>
        <v/>
      </c>
      <c r="G13" s="10"/>
      <c r="H13" s="11"/>
    </row>
    <row r="14" spans="2:8" x14ac:dyDescent="0.55000000000000004">
      <c r="B14" s="21">
        <v>9</v>
      </c>
      <c r="C14" s="10"/>
      <c r="D14" s="6"/>
      <c r="E14" s="6"/>
      <c r="F14" s="10" t="str">
        <f t="shared" si="0"/>
        <v/>
      </c>
      <c r="G14" s="10"/>
      <c r="H14" s="11"/>
    </row>
    <row r="15" spans="2:8" x14ac:dyDescent="0.55000000000000004">
      <c r="B15" s="21">
        <v>10</v>
      </c>
      <c r="C15" s="10"/>
      <c r="D15" s="6"/>
      <c r="E15" s="6"/>
      <c r="F15" s="10" t="str">
        <f t="shared" si="0"/>
        <v/>
      </c>
      <c r="G15" s="10"/>
      <c r="H15" s="11"/>
    </row>
    <row r="16" spans="2:8" x14ac:dyDescent="0.55000000000000004">
      <c r="B16" s="21">
        <v>11</v>
      </c>
      <c r="C16" s="10"/>
      <c r="D16" s="6"/>
      <c r="E16" s="6"/>
      <c r="F16" s="10" t="str">
        <f t="shared" si="0"/>
        <v/>
      </c>
      <c r="G16" s="10"/>
      <c r="H16" s="11"/>
    </row>
    <row r="17" spans="2:8" x14ac:dyDescent="0.55000000000000004">
      <c r="B17" s="21">
        <v>12</v>
      </c>
      <c r="C17" s="10"/>
      <c r="D17" s="6"/>
      <c r="E17" s="6"/>
      <c r="F17" s="10" t="str">
        <f t="shared" si="0"/>
        <v/>
      </c>
      <c r="G17" s="10"/>
      <c r="H17" s="11"/>
    </row>
    <row r="18" spans="2:8" x14ac:dyDescent="0.55000000000000004">
      <c r="B18" s="21">
        <v>13</v>
      </c>
      <c r="C18" s="10"/>
      <c r="D18" s="6"/>
      <c r="E18" s="6"/>
      <c r="F18" s="10" t="str">
        <f t="shared" si="0"/>
        <v/>
      </c>
      <c r="G18" s="10"/>
      <c r="H18" s="11"/>
    </row>
    <row r="19" spans="2:8" x14ac:dyDescent="0.55000000000000004">
      <c r="B19" s="21">
        <v>14</v>
      </c>
      <c r="C19" s="10"/>
      <c r="D19" s="6"/>
      <c r="E19" s="6"/>
      <c r="F19" s="10" t="str">
        <f t="shared" si="0"/>
        <v/>
      </c>
      <c r="G19" s="10"/>
      <c r="H19" s="11"/>
    </row>
    <row r="20" spans="2:8" x14ac:dyDescent="0.55000000000000004">
      <c r="B20" s="21">
        <v>15</v>
      </c>
      <c r="C20" s="10"/>
      <c r="D20" s="6"/>
      <c r="E20" s="6"/>
      <c r="F20" s="10" t="str">
        <f t="shared" si="0"/>
        <v/>
      </c>
      <c r="G20" s="10"/>
      <c r="H20" s="11"/>
    </row>
    <row r="21" spans="2:8" x14ac:dyDescent="0.55000000000000004">
      <c r="B21" s="21">
        <v>16</v>
      </c>
      <c r="C21" s="10"/>
      <c r="D21" s="6"/>
      <c r="E21" s="6"/>
      <c r="F21" s="10" t="str">
        <f t="shared" si="0"/>
        <v/>
      </c>
      <c r="G21" s="10"/>
      <c r="H21" s="11"/>
    </row>
    <row r="22" spans="2:8" x14ac:dyDescent="0.55000000000000004">
      <c r="B22" s="21">
        <v>17</v>
      </c>
      <c r="C22" s="10"/>
      <c r="D22" s="6"/>
      <c r="E22" s="6"/>
      <c r="F22" s="10" t="str">
        <f t="shared" si="0"/>
        <v/>
      </c>
      <c r="G22" s="10"/>
      <c r="H22" s="11"/>
    </row>
    <row r="23" spans="2:8" x14ac:dyDescent="0.55000000000000004">
      <c r="B23" s="21">
        <v>18</v>
      </c>
      <c r="C23" s="10"/>
      <c r="D23" s="6"/>
      <c r="E23" s="6"/>
      <c r="F23" s="10" t="str">
        <f t="shared" si="0"/>
        <v/>
      </c>
      <c r="G23" s="10"/>
      <c r="H23" s="11"/>
    </row>
    <row r="24" spans="2:8" x14ac:dyDescent="0.55000000000000004">
      <c r="B24" s="21">
        <v>19</v>
      </c>
      <c r="C24" s="10"/>
      <c r="D24" s="6"/>
      <c r="E24" s="6"/>
      <c r="F24" s="10" t="str">
        <f t="shared" si="0"/>
        <v/>
      </c>
      <c r="G24" s="10"/>
      <c r="H24" s="11"/>
    </row>
    <row r="25" spans="2:8" ht="18.5" thickBot="1" x14ac:dyDescent="0.6">
      <c r="B25" s="22">
        <v>20</v>
      </c>
      <c r="C25" s="12"/>
      <c r="D25" s="7"/>
      <c r="E25" s="7"/>
      <c r="F25" s="12" t="str">
        <f t="shared" si="0"/>
        <v/>
      </c>
      <c r="G25" s="12"/>
      <c r="H25" s="13"/>
    </row>
    <row r="28" spans="2:8" ht="18.5" thickBot="1" x14ac:dyDescent="0.6"/>
    <row r="29" spans="2:8" ht="19" thickTop="1" thickBot="1" x14ac:dyDescent="0.6">
      <c r="B29" s="35" t="s">
        <v>33</v>
      </c>
      <c r="C29" s="36"/>
      <c r="D29" s="25"/>
      <c r="E29" s="24"/>
      <c r="F29" s="23"/>
    </row>
    <row r="30" spans="2:8" ht="18.5" thickTop="1" x14ac:dyDescent="0.55000000000000004">
      <c r="B30" s="37" t="s">
        <v>34</v>
      </c>
      <c r="C30" s="38"/>
      <c r="D30" s="26"/>
      <c r="E30" s="27"/>
      <c r="F30" s="27"/>
      <c r="G30" s="28"/>
    </row>
    <row r="31" spans="2:8" x14ac:dyDescent="0.55000000000000004">
      <c r="B31" s="39" t="s">
        <v>35</v>
      </c>
      <c r="C31" s="40"/>
      <c r="D31" s="29"/>
      <c r="E31" s="30"/>
      <c r="F31" s="30"/>
      <c r="G31" s="31"/>
    </row>
    <row r="32" spans="2:8" ht="18.5" thickBot="1" x14ac:dyDescent="0.6">
      <c r="B32" s="41" t="s">
        <v>36</v>
      </c>
      <c r="C32" s="42"/>
      <c r="D32" s="32"/>
      <c r="E32" s="33"/>
      <c r="F32" s="33"/>
      <c r="G32" s="34"/>
    </row>
    <row r="33" s="4" customFormat="1" ht="18.5" thickTop="1" x14ac:dyDescent="0.55000000000000004"/>
    <row r="34" s="4" customFormat="1" x14ac:dyDescent="0.55000000000000004"/>
    <row r="35" s="4" customFormat="1" x14ac:dyDescent="0.55000000000000004"/>
    <row r="36" s="4" customFormat="1" x14ac:dyDescent="0.55000000000000004"/>
    <row r="37" s="4" customFormat="1" x14ac:dyDescent="0.55000000000000004"/>
    <row r="38" s="4" customFormat="1" x14ac:dyDescent="0.55000000000000004"/>
    <row r="39" s="4" customFormat="1" x14ac:dyDescent="0.55000000000000004"/>
    <row r="40" s="4" customFormat="1" x14ac:dyDescent="0.55000000000000004"/>
    <row r="41" s="4" customFormat="1" x14ac:dyDescent="0.55000000000000004"/>
  </sheetData>
  <mergeCells count="30">
    <mergeCell ref="B30:C30"/>
    <mergeCell ref="B31:C31"/>
    <mergeCell ref="B32:C32"/>
    <mergeCell ref="D30:G30"/>
    <mergeCell ref="D31:G31"/>
    <mergeCell ref="D32:G32"/>
    <mergeCell ref="D21:E21"/>
    <mergeCell ref="D22:E22"/>
    <mergeCell ref="D23:E23"/>
    <mergeCell ref="D24:E24"/>
    <mergeCell ref="D25:E25"/>
    <mergeCell ref="B29:C29"/>
    <mergeCell ref="D29:E29"/>
    <mergeCell ref="D14:E14"/>
    <mergeCell ref="D15:E15"/>
    <mergeCell ref="D16:E16"/>
    <mergeCell ref="D17:E17"/>
    <mergeCell ref="D18:E18"/>
    <mergeCell ref="D19:E19"/>
    <mergeCell ref="D5:E5"/>
    <mergeCell ref="D6:E6"/>
    <mergeCell ref="D7:E7"/>
    <mergeCell ref="D8:E8"/>
    <mergeCell ref="D9:E9"/>
    <mergeCell ref="D20:E20"/>
    <mergeCell ref="D10:E10"/>
    <mergeCell ref="D11:E11"/>
    <mergeCell ref="D12:E12"/>
    <mergeCell ref="D13:E13"/>
    <mergeCell ref="C4:D4"/>
  </mergeCells>
  <phoneticPr fontId="1"/>
  <dataValidations count="3">
    <dataValidation allowBlank="1" showInputMessage="1" showErrorMessage="1" error="性別を選択してください_x000a_" sqref="D3" xr:uid="{76933E93-26F6-443A-9D73-9B1E9E83B2CB}"/>
    <dataValidation type="list" allowBlank="1" showInputMessage="1" showErrorMessage="1" sqref="G6:G25" xr:uid="{35F6F6D9-8C83-4EF9-9C9E-FD605298EA64}">
      <formula1>"１,２,３,４,５,６,M1,M2,D1,D2"</formula1>
    </dataValidation>
    <dataValidation type="list" allowBlank="1" showInputMessage="1" showErrorMessage="1" sqref="C6:C25" xr:uid="{08270A0E-8F30-4C41-B990-6229B9FCF565}">
      <formula1>"MS1,MS2,WS1,WS2"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C9BD-3EFF-4270-93CA-CEE527C1F940}">
  <dimension ref="C2:N15"/>
  <sheetViews>
    <sheetView zoomScale="61" workbookViewId="0">
      <selection activeCell="J5" sqref="J5"/>
    </sheetView>
  </sheetViews>
  <sheetFormatPr defaultColWidth="0" defaultRowHeight="18" x14ac:dyDescent="0.55000000000000004"/>
  <cols>
    <col min="1" max="2" width="8.6640625" style="4" customWidth="1"/>
    <col min="3" max="3" width="11.6640625" style="4" customWidth="1"/>
    <col min="4" max="4" width="17" style="4" customWidth="1"/>
    <col min="5" max="5" width="6.58203125" style="4" customWidth="1"/>
    <col min="6" max="6" width="11.83203125" style="4" customWidth="1"/>
    <col min="7" max="7" width="6.58203125" style="4" customWidth="1"/>
    <col min="8" max="8" width="11.83203125" style="4" customWidth="1"/>
    <col min="9" max="10" width="16.6640625" style="4" customWidth="1"/>
    <col min="11" max="12" width="7.4140625" style="4" customWidth="1"/>
    <col min="13" max="13" width="27.9140625" style="4" customWidth="1"/>
    <col min="14" max="14" width="27.6640625" style="4" customWidth="1"/>
    <col min="15" max="15" width="8.6640625" style="4" customWidth="1"/>
    <col min="16" max="16384" width="8.6640625" style="4" hidden="1"/>
  </cols>
  <sheetData>
    <row r="2" spans="3:14" ht="18.5" thickBot="1" x14ac:dyDescent="0.6"/>
    <row r="3" spans="3:14" ht="18.5" thickBot="1" x14ac:dyDescent="0.6">
      <c r="C3" s="18" t="s">
        <v>0</v>
      </c>
      <c r="D3" s="1" t="str">
        <f>IF(シングルス!C3="","",シングルス!C3)</f>
        <v/>
      </c>
      <c r="E3" s="1" t="str">
        <f>シングルス!D3</f>
        <v>男・女</v>
      </c>
    </row>
    <row r="4" spans="3:14" ht="18.5" thickBot="1" x14ac:dyDescent="0.6">
      <c r="C4" s="19" t="s">
        <v>2</v>
      </c>
      <c r="D4" s="2" t="str">
        <f>IF(シングルス!C4="","",シングルス!C4)</f>
        <v/>
      </c>
      <c r="E4" s="3"/>
    </row>
    <row r="5" spans="3:14" ht="18.5" thickBot="1" x14ac:dyDescent="0.6">
      <c r="C5" s="14" t="s">
        <v>3</v>
      </c>
      <c r="D5" s="15" t="s">
        <v>8</v>
      </c>
      <c r="E5" s="16" t="s">
        <v>9</v>
      </c>
      <c r="F5" s="16"/>
      <c r="G5" s="16" t="s">
        <v>10</v>
      </c>
      <c r="H5" s="16"/>
      <c r="I5" s="15" t="s">
        <v>11</v>
      </c>
      <c r="J5" s="15" t="s">
        <v>12</v>
      </c>
      <c r="K5" s="15" t="s">
        <v>15</v>
      </c>
      <c r="L5" s="15" t="s">
        <v>16</v>
      </c>
      <c r="M5" s="15" t="s">
        <v>13</v>
      </c>
      <c r="N5" s="17" t="s">
        <v>14</v>
      </c>
    </row>
    <row r="6" spans="3:14" x14ac:dyDescent="0.55000000000000004">
      <c r="C6" s="20">
        <v>1</v>
      </c>
      <c r="D6" s="8"/>
      <c r="E6" s="5"/>
      <c r="F6" s="5"/>
      <c r="G6" s="5"/>
      <c r="H6" s="5"/>
      <c r="I6" s="8" t="str">
        <f>IF(E6="","",シングルス!$C$3)</f>
        <v/>
      </c>
      <c r="J6" s="8" t="str">
        <f>IF(G6="","",シングルス!$C$3)</f>
        <v/>
      </c>
      <c r="K6" s="8"/>
      <c r="L6" s="8"/>
      <c r="M6" s="8"/>
      <c r="N6" s="9"/>
    </row>
    <row r="7" spans="3:14" x14ac:dyDescent="0.55000000000000004">
      <c r="C7" s="21">
        <v>2</v>
      </c>
      <c r="D7" s="10"/>
      <c r="E7" s="6"/>
      <c r="F7" s="6"/>
      <c r="G7" s="6"/>
      <c r="H7" s="6"/>
      <c r="I7" s="10" t="str">
        <f>IF(E7="","",シングルス!$C$3)</f>
        <v/>
      </c>
      <c r="J7" s="10" t="str">
        <f>IF(G7="","",シングルス!$C$3)</f>
        <v/>
      </c>
      <c r="K7" s="10"/>
      <c r="L7" s="10"/>
      <c r="M7" s="10"/>
      <c r="N7" s="11"/>
    </row>
    <row r="8" spans="3:14" x14ac:dyDescent="0.55000000000000004">
      <c r="C8" s="21">
        <v>3</v>
      </c>
      <c r="D8" s="10"/>
      <c r="E8" s="6"/>
      <c r="F8" s="6"/>
      <c r="G8" s="6"/>
      <c r="H8" s="6"/>
      <c r="I8" s="10" t="str">
        <f>IF(E8="","",シングルス!$C$3)</f>
        <v/>
      </c>
      <c r="J8" s="10" t="str">
        <f>IF(G8="","",シングルス!$C$3)</f>
        <v/>
      </c>
      <c r="K8" s="10"/>
      <c r="L8" s="10"/>
      <c r="M8" s="10"/>
      <c r="N8" s="11"/>
    </row>
    <row r="9" spans="3:14" x14ac:dyDescent="0.55000000000000004">
      <c r="C9" s="21">
        <v>4</v>
      </c>
      <c r="D9" s="10"/>
      <c r="E9" s="6"/>
      <c r="F9" s="6"/>
      <c r="G9" s="6"/>
      <c r="H9" s="6"/>
      <c r="I9" s="10" t="str">
        <f>IF(E9="","",シングルス!$C$3)</f>
        <v/>
      </c>
      <c r="J9" s="10" t="str">
        <f>IF(G9="","",シングルス!$C$3)</f>
        <v/>
      </c>
      <c r="K9" s="10"/>
      <c r="L9" s="10"/>
      <c r="M9" s="10"/>
      <c r="N9" s="11"/>
    </row>
    <row r="10" spans="3:14" x14ac:dyDescent="0.55000000000000004">
      <c r="C10" s="21">
        <v>5</v>
      </c>
      <c r="D10" s="10"/>
      <c r="E10" s="6"/>
      <c r="F10" s="6"/>
      <c r="G10" s="6"/>
      <c r="H10" s="6"/>
      <c r="I10" s="10" t="str">
        <f>IF(E10="","",シングルス!$C$3)</f>
        <v/>
      </c>
      <c r="J10" s="10" t="str">
        <f>IF(G10="","",シングルス!$C$3)</f>
        <v/>
      </c>
      <c r="K10" s="10"/>
      <c r="L10" s="10"/>
      <c r="M10" s="10"/>
      <c r="N10" s="11"/>
    </row>
    <row r="11" spans="3:14" x14ac:dyDescent="0.55000000000000004">
      <c r="C11" s="21">
        <v>6</v>
      </c>
      <c r="D11" s="10"/>
      <c r="E11" s="6"/>
      <c r="F11" s="6"/>
      <c r="G11" s="6"/>
      <c r="H11" s="6"/>
      <c r="I11" s="10" t="str">
        <f>IF(E11="","",シングルス!$C$3)</f>
        <v/>
      </c>
      <c r="J11" s="10" t="str">
        <f>IF(G11="","",シングルス!$C$3)</f>
        <v/>
      </c>
      <c r="K11" s="10"/>
      <c r="L11" s="10"/>
      <c r="M11" s="10"/>
      <c r="N11" s="11"/>
    </row>
    <row r="12" spans="3:14" x14ac:dyDescent="0.55000000000000004">
      <c r="C12" s="21">
        <v>7</v>
      </c>
      <c r="D12" s="10"/>
      <c r="E12" s="6"/>
      <c r="F12" s="6"/>
      <c r="G12" s="6"/>
      <c r="H12" s="6"/>
      <c r="I12" s="10" t="str">
        <f>IF(E12="","",シングルス!$C$3)</f>
        <v/>
      </c>
      <c r="J12" s="10" t="str">
        <f>IF(G12="","",シングルス!$C$3)</f>
        <v/>
      </c>
      <c r="K12" s="10"/>
      <c r="L12" s="10"/>
      <c r="M12" s="10"/>
      <c r="N12" s="11"/>
    </row>
    <row r="13" spans="3:14" x14ac:dyDescent="0.55000000000000004">
      <c r="C13" s="21">
        <v>8</v>
      </c>
      <c r="D13" s="10"/>
      <c r="E13" s="6"/>
      <c r="F13" s="6"/>
      <c r="G13" s="6"/>
      <c r="H13" s="6"/>
      <c r="I13" s="10" t="str">
        <f>IF(E13="","",シングルス!$C$3)</f>
        <v/>
      </c>
      <c r="J13" s="10" t="str">
        <f>IF(G13="","",シングルス!$C$3)</f>
        <v/>
      </c>
      <c r="K13" s="10"/>
      <c r="L13" s="10"/>
      <c r="M13" s="10"/>
      <c r="N13" s="11"/>
    </row>
    <row r="14" spans="3:14" x14ac:dyDescent="0.55000000000000004">
      <c r="C14" s="21">
        <v>9</v>
      </c>
      <c r="D14" s="10"/>
      <c r="E14" s="6"/>
      <c r="F14" s="6"/>
      <c r="G14" s="6"/>
      <c r="H14" s="6"/>
      <c r="I14" s="10" t="str">
        <f>IF(E14="","",シングルス!$C$3)</f>
        <v/>
      </c>
      <c r="J14" s="10" t="str">
        <f>IF(G14="","",シングルス!$C$3)</f>
        <v/>
      </c>
      <c r="K14" s="10"/>
      <c r="L14" s="10"/>
      <c r="M14" s="10"/>
      <c r="N14" s="11"/>
    </row>
    <row r="15" spans="3:14" ht="18.5" thickBot="1" x14ac:dyDescent="0.6">
      <c r="C15" s="22">
        <v>10</v>
      </c>
      <c r="D15" s="12"/>
      <c r="E15" s="7"/>
      <c r="F15" s="7"/>
      <c r="G15" s="7"/>
      <c r="H15" s="7"/>
      <c r="I15" s="12" t="str">
        <f>IF(E15="","",シングルス!$C$3)</f>
        <v/>
      </c>
      <c r="J15" s="12" t="str">
        <f>IF(G15="","",シングルス!$C$3)</f>
        <v/>
      </c>
      <c r="K15" s="12"/>
      <c r="L15" s="12"/>
      <c r="M15" s="12"/>
      <c r="N15" s="13"/>
    </row>
  </sheetData>
  <mergeCells count="23">
    <mergeCell ref="G15:H15"/>
    <mergeCell ref="G5:H5"/>
    <mergeCell ref="E15:F1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E9:F9"/>
    <mergeCell ref="E10:F10"/>
    <mergeCell ref="E11:F11"/>
    <mergeCell ref="E12:F12"/>
    <mergeCell ref="E13:F13"/>
    <mergeCell ref="E14:F14"/>
    <mergeCell ref="D4:E4"/>
    <mergeCell ref="E5:F5"/>
    <mergeCell ref="E6:F6"/>
    <mergeCell ref="E7:F7"/>
    <mergeCell ref="E8:F8"/>
  </mergeCells>
  <phoneticPr fontId="1"/>
  <dataValidations count="3">
    <dataValidation allowBlank="1" showInputMessage="1" showErrorMessage="1" error="性別を選択してください_x000a_" sqref="E3" xr:uid="{76473E39-75FE-4324-9B6E-74AEE43D0BE1}"/>
    <dataValidation type="list" allowBlank="1" showInputMessage="1" showErrorMessage="1" sqref="D6:D15" xr:uid="{055D70E9-24EE-4518-92BD-2555A67330C5}">
      <formula1>"MD1,MD2,WD1,WD2"</formula1>
    </dataValidation>
    <dataValidation type="list" allowBlank="1" showInputMessage="1" showErrorMessage="1" sqref="K6:L15" xr:uid="{875926E2-7FA9-416F-9E7A-AF658C488293}">
      <formula1>"1,2,3,4,5,6,M1,M2,D1,D2"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5CEF9-0830-437E-AC53-48FA16482A6A}">
  <dimension ref="A1:AP16"/>
  <sheetViews>
    <sheetView workbookViewId="0">
      <selection sqref="A1:AP15"/>
    </sheetView>
  </sheetViews>
  <sheetFormatPr defaultColWidth="0" defaultRowHeight="18" zeroHeight="1" x14ac:dyDescent="0.55000000000000004"/>
  <cols>
    <col min="1" max="45" width="1.58203125" style="4" customWidth="1"/>
    <col min="46" max="16384" width="8.6640625" style="4" hidden="1"/>
  </cols>
  <sheetData>
    <row r="1" spans="1:42" x14ac:dyDescent="0.55000000000000004">
      <c r="A1" s="43"/>
      <c r="B1" s="44" t="s">
        <v>32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3"/>
    </row>
    <row r="2" spans="1:42" x14ac:dyDescent="0.55000000000000004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3"/>
    </row>
    <row r="3" spans="1:42" ht="18.5" thickBot="1" x14ac:dyDescent="0.6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</row>
    <row r="4" spans="1:42" ht="18.5" thickBot="1" x14ac:dyDescent="0.6">
      <c r="A4" s="43"/>
      <c r="B4" s="45" t="s">
        <v>17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  <c r="O4" s="46" t="s">
        <v>26</v>
      </c>
      <c r="P4" s="46"/>
      <c r="Q4" s="46"/>
      <c r="R4" s="46"/>
      <c r="S4" s="46"/>
      <c r="T4" s="46"/>
      <c r="U4" s="48"/>
      <c r="V4" s="48"/>
      <c r="W4" s="48"/>
      <c r="X4" s="48"/>
      <c r="Y4" s="48"/>
      <c r="Z4" s="48"/>
      <c r="AA4" s="48"/>
      <c r="AB4" s="48"/>
      <c r="AC4" s="48"/>
      <c r="AD4" s="48"/>
      <c r="AE4" s="46"/>
      <c r="AF4" s="46"/>
      <c r="AG4" s="46"/>
      <c r="AH4" s="46"/>
      <c r="AI4" s="46"/>
      <c r="AJ4" s="46"/>
      <c r="AK4" s="46"/>
      <c r="AL4" s="46"/>
      <c r="AM4" s="48"/>
      <c r="AN4" s="48"/>
      <c r="AO4" s="49"/>
      <c r="AP4" s="43"/>
    </row>
    <row r="5" spans="1:42" x14ac:dyDescent="0.55000000000000004">
      <c r="A5" s="43"/>
      <c r="B5" s="50" t="s">
        <v>18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O5" s="50">
        <f>COUNTIF(シングルス!C6:C1048576,"MS1")</f>
        <v>0</v>
      </c>
      <c r="P5" s="51"/>
      <c r="Q5" s="51"/>
      <c r="R5" s="53" t="s">
        <v>27</v>
      </c>
      <c r="S5" s="53"/>
      <c r="T5" s="53"/>
      <c r="U5" s="54" t="s">
        <v>28</v>
      </c>
      <c r="V5" s="55"/>
      <c r="W5" s="51">
        <v>3000</v>
      </c>
      <c r="X5" s="51"/>
      <c r="Y5" s="51"/>
      <c r="Z5" s="51"/>
      <c r="AA5" s="51"/>
      <c r="AB5" s="56"/>
      <c r="AC5" s="55" t="s">
        <v>29</v>
      </c>
      <c r="AD5" s="55"/>
      <c r="AE5" s="51">
        <f>O5*W5</f>
        <v>0</v>
      </c>
      <c r="AF5" s="51"/>
      <c r="AG5" s="51"/>
      <c r="AH5" s="51"/>
      <c r="AI5" s="51"/>
      <c r="AJ5" s="51"/>
      <c r="AK5" s="51"/>
      <c r="AL5" s="51"/>
      <c r="AM5" s="51"/>
      <c r="AN5" s="51"/>
      <c r="AO5" s="57"/>
      <c r="AP5" s="43"/>
    </row>
    <row r="6" spans="1:42" x14ac:dyDescent="0.55000000000000004">
      <c r="A6" s="43"/>
      <c r="B6" s="58" t="s">
        <v>19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0"/>
      <c r="O6" s="58">
        <f>COUNTIF(シングルス!C6:C1048576,"MS2")</f>
        <v>0</v>
      </c>
      <c r="P6" s="59"/>
      <c r="Q6" s="59"/>
      <c r="R6" s="61" t="s">
        <v>27</v>
      </c>
      <c r="S6" s="61"/>
      <c r="T6" s="61"/>
      <c r="U6" s="62" t="s">
        <v>28</v>
      </c>
      <c r="V6" s="63"/>
      <c r="W6" s="59">
        <v>3000</v>
      </c>
      <c r="X6" s="59"/>
      <c r="Y6" s="59"/>
      <c r="Z6" s="59"/>
      <c r="AA6" s="59"/>
      <c r="AB6" s="64"/>
      <c r="AC6" s="63" t="s">
        <v>29</v>
      </c>
      <c r="AD6" s="63"/>
      <c r="AE6" s="59">
        <f>O6*W6</f>
        <v>0</v>
      </c>
      <c r="AF6" s="59"/>
      <c r="AG6" s="59"/>
      <c r="AH6" s="59"/>
      <c r="AI6" s="59"/>
      <c r="AJ6" s="59"/>
      <c r="AK6" s="59"/>
      <c r="AL6" s="59"/>
      <c r="AM6" s="59"/>
      <c r="AN6" s="59"/>
      <c r="AO6" s="65"/>
      <c r="AP6" s="43"/>
    </row>
    <row r="7" spans="1:42" x14ac:dyDescent="0.55000000000000004">
      <c r="A7" s="43"/>
      <c r="B7" s="58" t="s">
        <v>20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60"/>
      <c r="O7" s="58">
        <f>COUNTIF(ダブルス!D6:D1048576,"MD1")</f>
        <v>0</v>
      </c>
      <c r="P7" s="59"/>
      <c r="Q7" s="59"/>
      <c r="R7" s="61" t="s">
        <v>27</v>
      </c>
      <c r="S7" s="61"/>
      <c r="T7" s="61"/>
      <c r="U7" s="62" t="s">
        <v>28</v>
      </c>
      <c r="V7" s="63"/>
      <c r="W7" s="59">
        <v>6000</v>
      </c>
      <c r="X7" s="59"/>
      <c r="Y7" s="59"/>
      <c r="Z7" s="59"/>
      <c r="AA7" s="59"/>
      <c r="AB7" s="64"/>
      <c r="AC7" s="63" t="s">
        <v>29</v>
      </c>
      <c r="AD7" s="63"/>
      <c r="AE7" s="59">
        <f>O7*W7</f>
        <v>0</v>
      </c>
      <c r="AF7" s="59"/>
      <c r="AG7" s="59"/>
      <c r="AH7" s="59"/>
      <c r="AI7" s="59"/>
      <c r="AJ7" s="59"/>
      <c r="AK7" s="59"/>
      <c r="AL7" s="59"/>
      <c r="AM7" s="59"/>
      <c r="AN7" s="59"/>
      <c r="AO7" s="65"/>
      <c r="AP7" s="43"/>
    </row>
    <row r="8" spans="1:42" x14ac:dyDescent="0.55000000000000004">
      <c r="A8" s="43"/>
      <c r="B8" s="58" t="s">
        <v>21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  <c r="O8" s="58">
        <f>COUNTIF(ダブルス!D6:D1048576,"MD2")</f>
        <v>0</v>
      </c>
      <c r="P8" s="59"/>
      <c r="Q8" s="59"/>
      <c r="R8" s="61" t="s">
        <v>27</v>
      </c>
      <c r="S8" s="61"/>
      <c r="T8" s="61"/>
      <c r="U8" s="62" t="s">
        <v>28</v>
      </c>
      <c r="V8" s="63"/>
      <c r="W8" s="59">
        <v>6000</v>
      </c>
      <c r="X8" s="59"/>
      <c r="Y8" s="59"/>
      <c r="Z8" s="59"/>
      <c r="AA8" s="59"/>
      <c r="AB8" s="64"/>
      <c r="AC8" s="63" t="s">
        <v>29</v>
      </c>
      <c r="AD8" s="63"/>
      <c r="AE8" s="59">
        <f>O8*W8</f>
        <v>0</v>
      </c>
      <c r="AF8" s="59"/>
      <c r="AG8" s="59"/>
      <c r="AH8" s="59"/>
      <c r="AI8" s="59"/>
      <c r="AJ8" s="59"/>
      <c r="AK8" s="59"/>
      <c r="AL8" s="59"/>
      <c r="AM8" s="59"/>
      <c r="AN8" s="59"/>
      <c r="AO8" s="65"/>
      <c r="AP8" s="43"/>
    </row>
    <row r="9" spans="1:42" x14ac:dyDescent="0.55000000000000004">
      <c r="A9" s="43"/>
      <c r="B9" s="58" t="s">
        <v>22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0"/>
      <c r="O9" s="58">
        <f>COUNTIF(シングルス!C6:C1048576,"WS1")</f>
        <v>0</v>
      </c>
      <c r="P9" s="59"/>
      <c r="Q9" s="59"/>
      <c r="R9" s="61" t="s">
        <v>27</v>
      </c>
      <c r="S9" s="61"/>
      <c r="T9" s="61"/>
      <c r="U9" s="62" t="s">
        <v>28</v>
      </c>
      <c r="V9" s="63"/>
      <c r="W9" s="59">
        <v>3000</v>
      </c>
      <c r="X9" s="59"/>
      <c r="Y9" s="59"/>
      <c r="Z9" s="59"/>
      <c r="AA9" s="59"/>
      <c r="AB9" s="64"/>
      <c r="AC9" s="63" t="s">
        <v>29</v>
      </c>
      <c r="AD9" s="63"/>
      <c r="AE9" s="59">
        <f>O9*W9</f>
        <v>0</v>
      </c>
      <c r="AF9" s="59"/>
      <c r="AG9" s="59"/>
      <c r="AH9" s="59"/>
      <c r="AI9" s="59"/>
      <c r="AJ9" s="59"/>
      <c r="AK9" s="59"/>
      <c r="AL9" s="59"/>
      <c r="AM9" s="59"/>
      <c r="AN9" s="59"/>
      <c r="AO9" s="65"/>
      <c r="AP9" s="43"/>
    </row>
    <row r="10" spans="1:42" x14ac:dyDescent="0.55000000000000004">
      <c r="A10" s="43"/>
      <c r="B10" s="58" t="s">
        <v>23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0"/>
      <c r="O10" s="58">
        <f>COUNTIF(シングルス!C6:C1048576,"WS2")</f>
        <v>0</v>
      </c>
      <c r="P10" s="59"/>
      <c r="Q10" s="59"/>
      <c r="R10" s="61" t="s">
        <v>27</v>
      </c>
      <c r="S10" s="61"/>
      <c r="T10" s="61"/>
      <c r="U10" s="62" t="s">
        <v>28</v>
      </c>
      <c r="V10" s="63"/>
      <c r="W10" s="59">
        <v>3000</v>
      </c>
      <c r="X10" s="59"/>
      <c r="Y10" s="59"/>
      <c r="Z10" s="59"/>
      <c r="AA10" s="59"/>
      <c r="AB10" s="64"/>
      <c r="AC10" s="63" t="s">
        <v>29</v>
      </c>
      <c r="AD10" s="63"/>
      <c r="AE10" s="59">
        <f>O10*W10</f>
        <v>0</v>
      </c>
      <c r="AF10" s="59"/>
      <c r="AG10" s="59"/>
      <c r="AH10" s="59"/>
      <c r="AI10" s="59"/>
      <c r="AJ10" s="59"/>
      <c r="AK10" s="59"/>
      <c r="AL10" s="59"/>
      <c r="AM10" s="59"/>
      <c r="AN10" s="59"/>
      <c r="AO10" s="65"/>
      <c r="AP10" s="43"/>
    </row>
    <row r="11" spans="1:42" x14ac:dyDescent="0.55000000000000004">
      <c r="A11" s="43"/>
      <c r="B11" s="58" t="s">
        <v>24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  <c r="O11" s="58">
        <f>COUNTIF(ダブルス!D6:D1048576,"WD1")</f>
        <v>0</v>
      </c>
      <c r="P11" s="59"/>
      <c r="Q11" s="59"/>
      <c r="R11" s="61" t="s">
        <v>27</v>
      </c>
      <c r="S11" s="61"/>
      <c r="T11" s="61"/>
      <c r="U11" s="62" t="s">
        <v>28</v>
      </c>
      <c r="V11" s="63"/>
      <c r="W11" s="59">
        <v>6000</v>
      </c>
      <c r="X11" s="59"/>
      <c r="Y11" s="59"/>
      <c r="Z11" s="59"/>
      <c r="AA11" s="59"/>
      <c r="AB11" s="64"/>
      <c r="AC11" s="63" t="s">
        <v>29</v>
      </c>
      <c r="AD11" s="63"/>
      <c r="AE11" s="59">
        <f>O11*W11</f>
        <v>0</v>
      </c>
      <c r="AF11" s="59"/>
      <c r="AG11" s="59"/>
      <c r="AH11" s="59"/>
      <c r="AI11" s="59"/>
      <c r="AJ11" s="59"/>
      <c r="AK11" s="59"/>
      <c r="AL11" s="59"/>
      <c r="AM11" s="59"/>
      <c r="AN11" s="59"/>
      <c r="AO11" s="65"/>
      <c r="AP11" s="43"/>
    </row>
    <row r="12" spans="1:42" ht="18.5" thickBot="1" x14ac:dyDescent="0.6">
      <c r="A12" s="43"/>
      <c r="B12" s="66" t="s">
        <v>25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8"/>
      <c r="O12" s="66">
        <f>COUNTIF(ダブルス!D6:D1048576,"WD2")</f>
        <v>0</v>
      </c>
      <c r="P12" s="67"/>
      <c r="Q12" s="67"/>
      <c r="R12" s="69" t="s">
        <v>27</v>
      </c>
      <c r="S12" s="69"/>
      <c r="T12" s="69"/>
      <c r="U12" s="70" t="s">
        <v>28</v>
      </c>
      <c r="V12" s="71"/>
      <c r="W12" s="67">
        <v>6000</v>
      </c>
      <c r="X12" s="67"/>
      <c r="Y12" s="67"/>
      <c r="Z12" s="67"/>
      <c r="AA12" s="67"/>
      <c r="AB12" s="72"/>
      <c r="AC12" s="71" t="s">
        <v>29</v>
      </c>
      <c r="AD12" s="71"/>
      <c r="AE12" s="67">
        <f>O12*W12</f>
        <v>0</v>
      </c>
      <c r="AF12" s="67"/>
      <c r="AG12" s="67"/>
      <c r="AH12" s="67"/>
      <c r="AI12" s="67"/>
      <c r="AJ12" s="67"/>
      <c r="AK12" s="67"/>
      <c r="AL12" s="67"/>
      <c r="AM12" s="67"/>
      <c r="AN12" s="67"/>
      <c r="AO12" s="73"/>
      <c r="AP12" s="43"/>
    </row>
    <row r="13" spans="1:42" x14ac:dyDescent="0.55000000000000004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74" t="s">
        <v>31</v>
      </c>
      <c r="Y13" s="75"/>
      <c r="Z13" s="75"/>
      <c r="AA13" s="75"/>
      <c r="AB13" s="76"/>
      <c r="AC13" s="77">
        <f>SUM(AE5:AL12)</f>
        <v>0</v>
      </c>
      <c r="AD13" s="77"/>
      <c r="AE13" s="77"/>
      <c r="AF13" s="77"/>
      <c r="AG13" s="77"/>
      <c r="AH13" s="77"/>
      <c r="AI13" s="77"/>
      <c r="AJ13" s="77"/>
      <c r="AK13" s="77"/>
      <c r="AL13" s="77"/>
      <c r="AM13" s="75" t="s">
        <v>30</v>
      </c>
      <c r="AN13" s="75"/>
      <c r="AO13" s="78"/>
      <c r="AP13" s="43"/>
    </row>
    <row r="14" spans="1:42" ht="18.5" thickBot="1" x14ac:dyDescent="0.6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79"/>
      <c r="Y14" s="80"/>
      <c r="Z14" s="80"/>
      <c r="AA14" s="80"/>
      <c r="AB14" s="81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0"/>
      <c r="AN14" s="80"/>
      <c r="AO14" s="83"/>
      <c r="AP14" s="43"/>
    </row>
    <row r="15" spans="1:42" x14ac:dyDescent="0.55000000000000004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</row>
    <row r="16" spans="1:42" x14ac:dyDescent="0.55000000000000004"/>
  </sheetData>
  <sheetProtection algorithmName="SHA-512" hashValue="HcZ0xS6+f3tH7eHj+TszpItZTd5IQ7fw6eTFo50DFkjZN8dac8GobgjGwXzIuNUNGsfmhjXkt0DS+pwQzS1rlA==" saltValue="qtIGdAn5lC2pUxw7pMKrbA==" spinCount="100000" sheet="1" objects="1" scenarios="1" selectLockedCells="1"/>
  <mergeCells count="63">
    <mergeCell ref="AE11:AN11"/>
    <mergeCell ref="AE12:AN12"/>
    <mergeCell ref="B1:AO2"/>
    <mergeCell ref="AC13:AL14"/>
    <mergeCell ref="AM13:AO14"/>
    <mergeCell ref="X13:AB14"/>
    <mergeCell ref="AE5:AN5"/>
    <mergeCell ref="AE6:AN6"/>
    <mergeCell ref="AE7:AN7"/>
    <mergeCell ref="AE8:AN8"/>
    <mergeCell ref="AE9:AN9"/>
    <mergeCell ref="AE10:AN10"/>
    <mergeCell ref="AC12:AD12"/>
    <mergeCell ref="AE4:AL4"/>
    <mergeCell ref="AC5:AD5"/>
    <mergeCell ref="AC6:AD6"/>
    <mergeCell ref="AC7:AD7"/>
    <mergeCell ref="AC8:AD8"/>
    <mergeCell ref="AC9:AD9"/>
    <mergeCell ref="AC10:AD10"/>
    <mergeCell ref="AC11:AD11"/>
    <mergeCell ref="W11:AB11"/>
    <mergeCell ref="W12:AB12"/>
    <mergeCell ref="U5:V5"/>
    <mergeCell ref="U6:V6"/>
    <mergeCell ref="U7:V7"/>
    <mergeCell ref="U8:V8"/>
    <mergeCell ref="U9:V9"/>
    <mergeCell ref="U10:V10"/>
    <mergeCell ref="U11:V11"/>
    <mergeCell ref="U12:V12"/>
    <mergeCell ref="O11:Q11"/>
    <mergeCell ref="R11:T11"/>
    <mergeCell ref="O12:Q12"/>
    <mergeCell ref="R12:T12"/>
    <mergeCell ref="W5:AB5"/>
    <mergeCell ref="W6:AB6"/>
    <mergeCell ref="W7:AB7"/>
    <mergeCell ref="W8:AB8"/>
    <mergeCell ref="W9:AB9"/>
    <mergeCell ref="W10:AB10"/>
    <mergeCell ref="O8:Q8"/>
    <mergeCell ref="R8:T8"/>
    <mergeCell ref="O9:Q9"/>
    <mergeCell ref="R9:T9"/>
    <mergeCell ref="O10:Q10"/>
    <mergeCell ref="R10:T10"/>
    <mergeCell ref="O4:T4"/>
    <mergeCell ref="O5:Q5"/>
    <mergeCell ref="R5:T5"/>
    <mergeCell ref="O6:Q6"/>
    <mergeCell ref="R6:T6"/>
    <mergeCell ref="O7:Q7"/>
    <mergeCell ref="R7:T7"/>
    <mergeCell ref="B4:N4"/>
    <mergeCell ref="B5:N5"/>
    <mergeCell ref="B6:N6"/>
    <mergeCell ref="B10:N10"/>
    <mergeCell ref="B11:N11"/>
    <mergeCell ref="B12:N12"/>
    <mergeCell ref="B7:N7"/>
    <mergeCell ref="B8:N8"/>
    <mergeCell ref="B9:N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シングルス</vt:lpstr>
      <vt:lpstr>ダブルス</vt:lpstr>
      <vt:lpstr>確認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方哉 佐藤</dc:creator>
  <cp:lastModifiedBy>方哉 佐藤</cp:lastModifiedBy>
  <dcterms:created xsi:type="dcterms:W3CDTF">2025-09-29T07:42:26Z</dcterms:created>
  <dcterms:modified xsi:type="dcterms:W3CDTF">2025-09-29T09:20:04Z</dcterms:modified>
</cp:coreProperties>
</file>